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05" windowHeight="126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<sst xmlns="http://schemas.openxmlformats.org/spreadsheetml/2006/main" count="15" uniqueCount="11">
  <si>
    <t>Energy  [TeV]</t>
  </si>
  <si>
    <t>gamma</t>
  </si>
  <si>
    <t>E 0 p       [GeV]</t>
  </si>
  <si>
    <t>E H n  [um] /      E H [nm]</t>
  </si>
  <si>
    <t>E V n  [um] /      E V [nm]</t>
  </si>
  <si>
    <t>beta H    [m]</t>
  </si>
  <si>
    <t>beta V   [m]</t>
  </si>
  <si>
    <t>sigma beam H [mm]</t>
  </si>
  <si>
    <t>sigma beam V [mm]</t>
  </si>
  <si>
    <t>IR5</t>
  </si>
  <si>
    <t>IR4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</si>
</sst>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00"/>
    <numFmt numFmtId="173" formatCode="0.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2" fontId="2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1" fillId="0" borderId="3" xfId="0" applyNumberFormat="1" applyFont="1" applyBorder="1" applyAlignment="1">
      <alignment/>
    </xf>
    <xf numFmtId="172" fontId="2" fillId="0" borderId="3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J18" sqref="J18"/>
    </sheetView>
  </sheetViews>
  <sheetFormatPr defaultColWidth="9.00390625" defaultRowHeight="15.75"/>
  <cols>
    <col min="1" max="1" width="19.50390625" style="0" customWidth="1"/>
  </cols>
  <sheetData>
    <row r="1" spans="1:12" ht="15.75">
      <c r="A1" s="1" t="s">
        <v>0</v>
      </c>
      <c r="B1" s="2"/>
      <c r="C1" s="2"/>
      <c r="D1" s="16">
        <v>0.45</v>
      </c>
      <c r="E1" s="16">
        <v>1</v>
      </c>
      <c r="F1" s="16">
        <v>2</v>
      </c>
      <c r="G1" s="16">
        <v>3</v>
      </c>
      <c r="H1" s="16">
        <v>4</v>
      </c>
      <c r="I1" s="16">
        <v>5</v>
      </c>
      <c r="J1" s="16">
        <v>6</v>
      </c>
      <c r="K1" s="16">
        <v>6.999</v>
      </c>
      <c r="L1" s="16">
        <v>7</v>
      </c>
    </row>
    <row r="2" spans="1:12" ht="15.75">
      <c r="A2" s="3" t="s">
        <v>1</v>
      </c>
      <c r="B2" s="4"/>
      <c r="C2" s="4"/>
      <c r="D2" s="5">
        <f aca="true" t="shared" si="0" ref="D2:L2">D$1*10^3/$B$3</f>
        <v>479.7441364605544</v>
      </c>
      <c r="E2" s="5">
        <f t="shared" si="0"/>
        <v>1066.0980810234541</v>
      </c>
      <c r="F2" s="5">
        <f t="shared" si="0"/>
        <v>2132.1961620469083</v>
      </c>
      <c r="G2" s="6">
        <f t="shared" si="0"/>
        <v>3198.294243070363</v>
      </c>
      <c r="H2" s="6">
        <f t="shared" si="0"/>
        <v>4264.392324093817</v>
      </c>
      <c r="I2" s="6">
        <f t="shared" si="0"/>
        <v>5330.490405117271</v>
      </c>
      <c r="J2" s="6">
        <f t="shared" si="0"/>
        <v>6396.588486140726</v>
      </c>
      <c r="K2" s="6">
        <f t="shared" si="0"/>
        <v>7461.620469083156</v>
      </c>
      <c r="L2" s="6">
        <f t="shared" si="0"/>
        <v>7462.68656716418</v>
      </c>
    </row>
    <row r="3" spans="1:12" ht="15.75">
      <c r="A3" s="1" t="s">
        <v>2</v>
      </c>
      <c r="B3" s="2">
        <v>0.938</v>
      </c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3</v>
      </c>
      <c r="B4" s="7">
        <v>3.75</v>
      </c>
      <c r="C4" s="7"/>
      <c r="D4" s="1">
        <f aca="true" t="shared" si="1" ref="D4:L4">10^3*$B$4/D$2</f>
        <v>7.816666666666666</v>
      </c>
      <c r="E4" s="1">
        <f t="shared" si="1"/>
        <v>3.5175</v>
      </c>
      <c r="F4" s="1">
        <f t="shared" si="1"/>
        <v>1.75875</v>
      </c>
      <c r="G4" s="1">
        <f t="shared" si="1"/>
        <v>1.1724999999999999</v>
      </c>
      <c r="H4" s="1">
        <f t="shared" si="1"/>
        <v>0.879375</v>
      </c>
      <c r="I4" s="1">
        <f t="shared" si="1"/>
        <v>0.7035</v>
      </c>
      <c r="J4" s="1">
        <f t="shared" si="1"/>
        <v>0.5862499999999999</v>
      </c>
      <c r="K4" s="1">
        <f t="shared" si="1"/>
        <v>0.5025717959708529</v>
      </c>
      <c r="L4" s="1">
        <f t="shared" si="1"/>
        <v>0.5025</v>
      </c>
    </row>
    <row r="5" spans="1:12" ht="15.75">
      <c r="A5" s="1" t="s">
        <v>4</v>
      </c>
      <c r="B5" s="7">
        <v>3.75</v>
      </c>
      <c r="C5" s="7"/>
      <c r="D5" s="1">
        <f aca="true" t="shared" si="2" ref="D5:L5">10^3*$B$5/D$2</f>
        <v>7.816666666666666</v>
      </c>
      <c r="E5" s="1">
        <f t="shared" si="2"/>
        <v>3.5175</v>
      </c>
      <c r="F5" s="1">
        <f t="shared" si="2"/>
        <v>1.75875</v>
      </c>
      <c r="G5" s="1">
        <f t="shared" si="2"/>
        <v>1.1724999999999999</v>
      </c>
      <c r="H5" s="1">
        <f t="shared" si="2"/>
        <v>0.879375</v>
      </c>
      <c r="I5" s="1">
        <f t="shared" si="2"/>
        <v>0.7035</v>
      </c>
      <c r="J5" s="1">
        <f t="shared" si="2"/>
        <v>0.5862499999999999</v>
      </c>
      <c r="K5" s="1">
        <f t="shared" si="2"/>
        <v>0.5025717959708529</v>
      </c>
      <c r="L5" s="1">
        <f t="shared" si="2"/>
        <v>0.5025</v>
      </c>
    </row>
    <row r="6" spans="1:12" ht="15.75">
      <c r="A6" s="13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</row>
    <row r="7" spans="1:12" ht="15.75">
      <c r="A7" s="3" t="s">
        <v>5</v>
      </c>
      <c r="B7" s="8"/>
      <c r="C7" s="10" t="s">
        <v>9</v>
      </c>
      <c r="D7" s="15">
        <v>103</v>
      </c>
      <c r="E7" s="9">
        <f>D7</f>
        <v>103</v>
      </c>
      <c r="F7" s="9">
        <f aca="true" t="shared" si="3" ref="F7:K7">E7</f>
        <v>103</v>
      </c>
      <c r="G7" s="9">
        <f t="shared" si="3"/>
        <v>103</v>
      </c>
      <c r="H7" s="9">
        <f t="shared" si="3"/>
        <v>103</v>
      </c>
      <c r="I7" s="9">
        <f t="shared" si="3"/>
        <v>103</v>
      </c>
      <c r="J7" s="9">
        <f t="shared" si="3"/>
        <v>103</v>
      </c>
      <c r="K7" s="9">
        <f t="shared" si="3"/>
        <v>103</v>
      </c>
      <c r="L7" s="15">
        <v>581</v>
      </c>
    </row>
    <row r="8" spans="1:12" ht="15.75">
      <c r="A8" s="3" t="s">
        <v>6</v>
      </c>
      <c r="B8" s="8"/>
      <c r="C8" s="10"/>
      <c r="D8" s="15">
        <v>204</v>
      </c>
      <c r="E8" s="9">
        <f>D8</f>
        <v>204</v>
      </c>
      <c r="F8" s="9">
        <f aca="true" t="shared" si="4" ref="F8:K8">E8</f>
        <v>204</v>
      </c>
      <c r="G8" s="9">
        <f t="shared" si="4"/>
        <v>204</v>
      </c>
      <c r="H8" s="9">
        <f t="shared" si="4"/>
        <v>204</v>
      </c>
      <c r="I8" s="9">
        <f t="shared" si="4"/>
        <v>204</v>
      </c>
      <c r="J8" s="9">
        <f t="shared" si="4"/>
        <v>204</v>
      </c>
      <c r="K8" s="9">
        <f t="shared" si="4"/>
        <v>204</v>
      </c>
      <c r="L8" s="15">
        <v>1836</v>
      </c>
    </row>
    <row r="9" spans="1:12" ht="15.75">
      <c r="A9" s="1" t="s">
        <v>7</v>
      </c>
      <c r="B9" s="2"/>
      <c r="C9" s="11"/>
      <c r="D9" s="1">
        <f aca="true" t="shared" si="5" ref="D9:L9">(D4*D7/10^3)^0.5</f>
        <v>0.8972829356823112</v>
      </c>
      <c r="E9" s="1">
        <f t="shared" si="5"/>
        <v>0.6019156917708659</v>
      </c>
      <c r="F9" s="1">
        <f t="shared" si="5"/>
        <v>0.4256186673537711</v>
      </c>
      <c r="G9" s="1">
        <f t="shared" si="5"/>
        <v>0.3475161866733692</v>
      </c>
      <c r="H9" s="1">
        <f t="shared" si="5"/>
        <v>0.30095784588543295</v>
      </c>
      <c r="I9" s="1">
        <f t="shared" si="5"/>
        <v>0.2691848807046934</v>
      </c>
      <c r="J9" s="1">
        <f t="shared" si="5"/>
        <v>0.24573105216882948</v>
      </c>
      <c r="K9" s="1">
        <f t="shared" si="5"/>
        <v>0.22751899917369064</v>
      </c>
      <c r="L9" s="1">
        <f t="shared" si="5"/>
        <v>0.540326290309846</v>
      </c>
    </row>
    <row r="10" spans="1:12" ht="15.75">
      <c r="A10" s="1" t="s">
        <v>8</v>
      </c>
      <c r="B10" s="2"/>
      <c r="C10" s="11"/>
      <c r="D10" s="1">
        <f aca="true" t="shared" si="6" ref="D10:L10">(D5*D8/10^3)^0.5</f>
        <v>1.262774722585149</v>
      </c>
      <c r="E10" s="1">
        <f t="shared" si="6"/>
        <v>0.8470950359906496</v>
      </c>
      <c r="F10" s="1">
        <f t="shared" si="6"/>
        <v>0.5989866442584509</v>
      </c>
      <c r="G10" s="1">
        <f t="shared" si="6"/>
        <v>0.48907054705839725</v>
      </c>
      <c r="H10" s="1">
        <f t="shared" si="6"/>
        <v>0.4235475179953248</v>
      </c>
      <c r="I10" s="1">
        <f t="shared" si="6"/>
        <v>0.3788324167755447</v>
      </c>
      <c r="J10" s="1">
        <f t="shared" si="6"/>
        <v>0.3458251003036072</v>
      </c>
      <c r="K10" s="1">
        <f t="shared" si="6"/>
        <v>0.32019470073387224</v>
      </c>
      <c r="L10" s="1">
        <f t="shared" si="6"/>
        <v>0.9605154866008148</v>
      </c>
    </row>
    <row r="11" ht="15.75">
      <c r="C11" s="12"/>
    </row>
    <row r="12" spans="1:12" ht="15.75">
      <c r="A12" s="3" t="s">
        <v>5</v>
      </c>
      <c r="B12" s="8"/>
      <c r="C12" s="10" t="s">
        <v>10</v>
      </c>
      <c r="D12" s="15">
        <v>160</v>
      </c>
      <c r="E12" s="9">
        <f>D12</f>
        <v>160</v>
      </c>
      <c r="F12" s="9">
        <f aca="true" t="shared" si="7" ref="F12:L12">E12</f>
        <v>160</v>
      </c>
      <c r="G12" s="9">
        <f t="shared" si="7"/>
        <v>160</v>
      </c>
      <c r="H12" s="9">
        <f t="shared" si="7"/>
        <v>160</v>
      </c>
      <c r="I12" s="9">
        <f t="shared" si="7"/>
        <v>160</v>
      </c>
      <c r="J12" s="9">
        <f t="shared" si="7"/>
        <v>160</v>
      </c>
      <c r="K12" s="9">
        <f t="shared" si="7"/>
        <v>160</v>
      </c>
      <c r="L12" s="9">
        <f t="shared" si="7"/>
        <v>160</v>
      </c>
    </row>
    <row r="13" spans="1:12" ht="15.75">
      <c r="A13" s="3" t="s">
        <v>6</v>
      </c>
      <c r="B13" s="8"/>
      <c r="C13" s="8"/>
      <c r="D13" s="15">
        <v>280</v>
      </c>
      <c r="E13" s="9">
        <f>D13</f>
        <v>280</v>
      </c>
      <c r="F13" s="9">
        <f aca="true" t="shared" si="8" ref="F13:L13">E13</f>
        <v>280</v>
      </c>
      <c r="G13" s="9">
        <f t="shared" si="8"/>
        <v>280</v>
      </c>
      <c r="H13" s="9">
        <f t="shared" si="8"/>
        <v>280</v>
      </c>
      <c r="I13" s="9">
        <f t="shared" si="8"/>
        <v>280</v>
      </c>
      <c r="J13" s="9">
        <f t="shared" si="8"/>
        <v>280</v>
      </c>
      <c r="K13" s="9">
        <f t="shared" si="8"/>
        <v>280</v>
      </c>
      <c r="L13" s="9">
        <f t="shared" si="8"/>
        <v>280</v>
      </c>
    </row>
    <row r="14" spans="1:12" ht="15.75">
      <c r="A14" s="1" t="s">
        <v>7</v>
      </c>
      <c r="B14" s="2"/>
      <c r="C14" s="2"/>
      <c r="D14" s="1">
        <f>(D4*D12/10^3)^0.5</f>
        <v>1.1183320914051722</v>
      </c>
      <c r="E14" s="1">
        <f aca="true" t="shared" si="9" ref="E14:L14">(E4*E12/10^3)^0.5</f>
        <v>0.7501999733404421</v>
      </c>
      <c r="F14" s="1">
        <f t="shared" si="9"/>
        <v>0.5304714883949937</v>
      </c>
      <c r="G14" s="1">
        <f t="shared" si="9"/>
        <v>0.43312815655415426</v>
      </c>
      <c r="H14" s="1">
        <f t="shared" si="9"/>
        <v>0.37509998667022104</v>
      </c>
      <c r="I14" s="1">
        <f t="shared" si="9"/>
        <v>0.3354996274215517</v>
      </c>
      <c r="J14" s="1">
        <f t="shared" si="9"/>
        <v>0.3062678566222711</v>
      </c>
      <c r="K14" s="1">
        <f t="shared" si="9"/>
        <v>0.2835691932409733</v>
      </c>
      <c r="L14" s="1">
        <f t="shared" si="9"/>
        <v>0.2835489375751565</v>
      </c>
    </row>
    <row r="15" spans="1:12" ht="15.75">
      <c r="A15" s="1" t="s">
        <v>8</v>
      </c>
      <c r="B15" s="2"/>
      <c r="C15" s="2"/>
      <c r="D15" s="1">
        <f>(D5*D13/10^3)^0.5</f>
        <v>1.47941429852042</v>
      </c>
      <c r="E15" s="1">
        <f aca="true" t="shared" si="10" ref="E15:L15">(E5*E13/10^3)^0.5</f>
        <v>0.9924212815130478</v>
      </c>
      <c r="F15" s="1">
        <f t="shared" si="10"/>
        <v>0.7017478179517197</v>
      </c>
      <c r="G15" s="1">
        <f t="shared" si="10"/>
        <v>0.5729746940310715</v>
      </c>
      <c r="H15" s="1">
        <f t="shared" si="10"/>
        <v>0.4962106407565239</v>
      </c>
      <c r="I15" s="1">
        <f t="shared" si="10"/>
        <v>0.4438242895561261</v>
      </c>
      <c r="J15" s="1">
        <f t="shared" si="10"/>
        <v>0.40515429159765787</v>
      </c>
      <c r="K15" s="1">
        <f t="shared" si="10"/>
        <v>0.3751267823974167</v>
      </c>
      <c r="L15" s="1">
        <f t="shared" si="10"/>
        <v>0.37509998667022104</v>
      </c>
    </row>
  </sheetData>
  <printOptions/>
  <pageMargins left="0.75" right="0.75" top="1" bottom="1" header="0.5" footer="0.5"/>
  <pageSetup fitToHeight="1" fitToWidth="1" orientation="landscape" paperSize="9" r:id="rId1"/>
  <headerFooter alignWithMargins="0">
    <oddHeader>&amp;C&amp;F&amp;R&amp;D -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rjung</dc:creator>
  <cp:keywords/>
  <dc:description/>
  <cp:lastModifiedBy>jan koopman</cp:lastModifiedBy>
  <cp:lastPrinted>2001-11-12T10:19:32Z</cp:lastPrinted>
  <dcterms:created xsi:type="dcterms:W3CDTF">2001-11-12T10:12:11Z</dcterms:created>
  <dcterms:modified xsi:type="dcterms:W3CDTF">2002-02-19T09:11:04Z</dcterms:modified>
  <cp:category/>
  <cp:version/>
  <cp:contentType/>
  <cp:contentStatus/>
</cp:coreProperties>
</file>